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/>
  <xr:revisionPtr revIDLastSave="0" documentId="13_ncr:1_{57CA90D8-8DB1-4110-8972-2E20460428A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IA 2021W" sheetId="2" r:id="rId1"/>
  </sheets>
  <definedNames>
    <definedName name="_xlnm._FilterDatabase" localSheetId="0" hidden="1">'CIA 2021W'!$A$1:$I$1</definedName>
    <definedName name="_xlnm.Print_Titles" localSheetId="0">'CIA 2021W'!$1:$1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2" i="2"/>
  <c r="G2" i="2"/>
  <c r="G3" i="2"/>
  <c r="G4" i="2"/>
  <c r="G5" i="2"/>
  <c r="G6" i="2"/>
  <c r="G7" i="2"/>
  <c r="G8" i="2"/>
  <c r="G9" i="2"/>
</calcChain>
</file>

<file path=xl/sharedStrings.xml><?xml version="1.0" encoding="utf-8"?>
<sst xmlns="http://schemas.openxmlformats.org/spreadsheetml/2006/main" count="41" uniqueCount="22">
  <si>
    <t>LST</t>
  </si>
  <si>
    <t>ADL</t>
  </si>
  <si>
    <t>Estimated Acres</t>
  </si>
  <si>
    <t>Bid per Acre</t>
  </si>
  <si>
    <t>Estimated Bonus Bid</t>
  </si>
  <si>
    <t>Bid Status</t>
  </si>
  <si>
    <t>Bidder Group Member Ownership Interest</t>
  </si>
  <si>
    <t>Bid Deposit</t>
  </si>
  <si>
    <t>Winner/Loser</t>
  </si>
  <si>
    <t>Accepted</t>
  </si>
  <si>
    <t>Strong Energy Resources, LLC 100.00000%</t>
  </si>
  <si>
    <t>Furie Alaska Operating, LLC 100.00000%</t>
  </si>
  <si>
    <t>HEX L.L.C 100.00000%</t>
  </si>
  <si>
    <t>Winner</t>
  </si>
  <si>
    <t>CI0271</t>
  </si>
  <si>
    <t>CI0272</t>
  </si>
  <si>
    <t>CI0343</t>
  </si>
  <si>
    <t>CI0348</t>
  </si>
  <si>
    <t>CI0349</t>
  </si>
  <si>
    <t>CI0351</t>
  </si>
  <si>
    <t>CI0802</t>
  </si>
  <si>
    <t>CI0807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</si>
</sst>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4" fontId="4" fillId="0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7A7E-7873-4826-92FD-8A3823E939BA}">
  <sheetPr>
    <pageSetUpPr fitToPage="1"/>
  </sheetPr>
  <dimension ref="A1:I11"/>
  <sheetViews>
    <sheetView tabSelected="1" workbookViewId="0">
      <pane ySplit="1" topLeftCell="A2" activePane="bottomLeft" state="frozen"/>
      <selection pane="bottomLeft" sqref="A1:I9"/>
    </sheetView>
  </sheetViews>
  <sheetFormatPr defaultColWidth="9.140625" defaultRowHeight="12.75" x14ac:dyDescent="0.2"/>
  <cols>
    <col min="1" max="2" width="12.7109375" style="1" customWidth="1"/>
    <col min="3" max="3" width="16.7109375" style="1" customWidth="1"/>
    <col min="4" max="4" width="13.28515625" style="1" customWidth="1"/>
    <col min="5" max="5" width="50.7109375" style="3" customWidth="1"/>
    <col min="6" max="6" width="14.85546875" style="1" customWidth="1"/>
    <col min="7" max="7" width="22.28515625" style="1" customWidth="1"/>
    <col min="8" max="8" width="16.140625" style="1" customWidth="1"/>
    <col min="9" max="9" width="16.5703125" style="1" customWidth="1"/>
    <col min="10" max="16384" width="9.140625" style="2"/>
  </cols>
  <sheetData>
    <row r="1" spans="1:9" s="1" customFormat="1" ht="15" x14ac:dyDescent="0.25">
      <c r="A1" s="8" t="s">
        <v>0</v>
      </c>
      <c r="B1" s="8" t="s">
        <v>1</v>
      </c>
      <c r="C1" s="8" t="s">
        <v>2</v>
      </c>
      <c r="D1" s="8" t="s">
        <v>5</v>
      </c>
      <c r="E1" s="8" t="s">
        <v>6</v>
      </c>
      <c r="F1" s="8" t="s">
        <v>3</v>
      </c>
      <c r="G1" s="8" t="s">
        <v>4</v>
      </c>
      <c r="H1" s="8" t="s">
        <v>7</v>
      </c>
      <c r="I1" s="8" t="s">
        <v>8</v>
      </c>
    </row>
    <row r="2" spans="1:9" s="4" customFormat="1" ht="14.25" x14ac:dyDescent="0.2">
      <c r="A2" s="9" t="s">
        <v>14</v>
      </c>
      <c r="B2" s="9">
        <v>394081</v>
      </c>
      <c r="C2" s="10">
        <v>630.28</v>
      </c>
      <c r="D2" s="9" t="s">
        <v>9</v>
      </c>
      <c r="E2" s="11" t="s">
        <v>12</v>
      </c>
      <c r="F2" s="12">
        <v>21.22</v>
      </c>
      <c r="G2" s="12">
        <f>C2*F2</f>
        <v>13374.541599999999</v>
      </c>
      <c r="H2" s="12">
        <f>ROUND((0.2*G2),2)</f>
        <v>2674.91</v>
      </c>
      <c r="I2" s="9" t="s">
        <v>13</v>
      </c>
    </row>
    <row r="3" spans="1:9" s="4" customFormat="1" ht="14.25" x14ac:dyDescent="0.2">
      <c r="A3" s="9" t="s">
        <v>15</v>
      </c>
      <c r="B3" s="9">
        <v>394082</v>
      </c>
      <c r="C3" s="10">
        <v>5120</v>
      </c>
      <c r="D3" s="9" t="s">
        <v>9</v>
      </c>
      <c r="E3" s="11" t="s">
        <v>12</v>
      </c>
      <c r="F3" s="12">
        <v>17.21</v>
      </c>
      <c r="G3" s="12">
        <f>C3*F3</f>
        <v>88115.200000000012</v>
      </c>
      <c r="H3" s="12">
        <f t="shared" ref="H3:H9" si="0">ROUND((0.2*G3),2)</f>
        <v>17623.04</v>
      </c>
      <c r="I3" s="9" t="s">
        <v>13</v>
      </c>
    </row>
    <row r="4" spans="1:9" s="4" customFormat="1" ht="14.25" x14ac:dyDescent="0.2">
      <c r="A4" s="9" t="s">
        <v>16</v>
      </c>
      <c r="B4" s="9">
        <v>394083</v>
      </c>
      <c r="C4" s="10">
        <v>5760</v>
      </c>
      <c r="D4" s="9" t="s">
        <v>9</v>
      </c>
      <c r="E4" s="11" t="s">
        <v>11</v>
      </c>
      <c r="F4" s="12">
        <v>15.51</v>
      </c>
      <c r="G4" s="12">
        <f>C4*F4</f>
        <v>89337.600000000006</v>
      </c>
      <c r="H4" s="12">
        <f t="shared" si="0"/>
        <v>17867.52</v>
      </c>
      <c r="I4" s="9" t="s">
        <v>13</v>
      </c>
    </row>
    <row r="5" spans="1:9" s="4" customFormat="1" ht="14.25" x14ac:dyDescent="0.2">
      <c r="A5" s="9" t="s">
        <v>17</v>
      </c>
      <c r="B5" s="9">
        <v>394084</v>
      </c>
      <c r="C5" s="10">
        <v>2560</v>
      </c>
      <c r="D5" s="9" t="s">
        <v>9</v>
      </c>
      <c r="E5" s="11" t="s">
        <v>11</v>
      </c>
      <c r="F5" s="12">
        <v>22.21</v>
      </c>
      <c r="G5" s="12">
        <f t="shared" ref="G5:G9" si="1">C5*F5</f>
        <v>56857.600000000006</v>
      </c>
      <c r="H5" s="12">
        <f t="shared" si="0"/>
        <v>11371.52</v>
      </c>
      <c r="I5" s="9" t="s">
        <v>13</v>
      </c>
    </row>
    <row r="6" spans="1:9" s="4" customFormat="1" ht="14.25" x14ac:dyDescent="0.2">
      <c r="A6" s="9" t="s">
        <v>18</v>
      </c>
      <c r="B6" s="9">
        <v>394085</v>
      </c>
      <c r="C6" s="10">
        <v>2560</v>
      </c>
      <c r="D6" s="9" t="s">
        <v>9</v>
      </c>
      <c r="E6" s="11" t="s">
        <v>11</v>
      </c>
      <c r="F6" s="12">
        <v>32.61</v>
      </c>
      <c r="G6" s="12">
        <f t="shared" si="1"/>
        <v>83481.600000000006</v>
      </c>
      <c r="H6" s="12">
        <f t="shared" si="0"/>
        <v>16696.32</v>
      </c>
      <c r="I6" s="9" t="s">
        <v>13</v>
      </c>
    </row>
    <row r="7" spans="1:9" s="4" customFormat="1" ht="14.25" x14ac:dyDescent="0.2">
      <c r="A7" s="9" t="s">
        <v>19</v>
      </c>
      <c r="B7" s="9">
        <v>394086</v>
      </c>
      <c r="C7" s="10">
        <v>2560</v>
      </c>
      <c r="D7" s="9" t="s">
        <v>9</v>
      </c>
      <c r="E7" s="11" t="s">
        <v>11</v>
      </c>
      <c r="F7" s="12">
        <v>22.21</v>
      </c>
      <c r="G7" s="12">
        <f t="shared" si="1"/>
        <v>56857.600000000006</v>
      </c>
      <c r="H7" s="12">
        <f t="shared" si="0"/>
        <v>11371.52</v>
      </c>
      <c r="I7" s="9" t="s">
        <v>13</v>
      </c>
    </row>
    <row r="8" spans="1:9" s="4" customFormat="1" ht="14.25" x14ac:dyDescent="0.2">
      <c r="A8" s="9" t="s">
        <v>20</v>
      </c>
      <c r="B8" s="9">
        <v>394087</v>
      </c>
      <c r="C8" s="10">
        <v>5760</v>
      </c>
      <c r="D8" s="9" t="s">
        <v>9</v>
      </c>
      <c r="E8" s="11" t="s">
        <v>11</v>
      </c>
      <c r="F8" s="12">
        <v>56.57</v>
      </c>
      <c r="G8" s="12">
        <f t="shared" si="1"/>
        <v>325843.20000000001</v>
      </c>
      <c r="H8" s="12">
        <f t="shared" si="0"/>
        <v>65168.639999999999</v>
      </c>
      <c r="I8" s="9" t="s">
        <v>13</v>
      </c>
    </row>
    <row r="9" spans="1:9" s="4" customFormat="1" ht="14.25" x14ac:dyDescent="0.2">
      <c r="A9" s="9" t="s">
        <v>21</v>
      </c>
      <c r="B9" s="9">
        <v>394088</v>
      </c>
      <c r="C9" s="10">
        <v>1464.41</v>
      </c>
      <c r="D9" s="9" t="s">
        <v>9</v>
      </c>
      <c r="E9" s="11" t="s">
        <v>10</v>
      </c>
      <c r="F9" s="12">
        <v>16.73</v>
      </c>
      <c r="G9" s="12">
        <f t="shared" si="1"/>
        <v>24499.579300000001</v>
      </c>
      <c r="H9" s="12">
        <f t="shared" si="0"/>
        <v>4899.92</v>
      </c>
      <c r="I9" s="9" t="s">
        <v>13</v>
      </c>
    </row>
    <row r="10" spans="1:9" s="4" customFormat="1" x14ac:dyDescent="0.2">
      <c r="A10" s="5"/>
      <c r="B10" s="5"/>
      <c r="C10" s="5"/>
      <c r="D10" s="5"/>
      <c r="E10" s="6"/>
      <c r="F10" s="5"/>
      <c r="G10" s="5"/>
      <c r="H10" s="5"/>
      <c r="I10" s="5"/>
    </row>
    <row r="11" spans="1:9" x14ac:dyDescent="0.2">
      <c r="H11" s="7"/>
    </row>
  </sheetData>
  <autoFilter ref="A1:I1" xr:uid="{A266A3C7-735D-46B4-9DE9-44A5C848C98C}"/>
  <printOptions horizontalCentered="1" gridLines="1"/>
  <pageMargins left="0.7" right="0.7" top="1.25" bottom="0.75" header="0.3" footer="0.3"/>
  <pageSetup scale="70" fitToHeight="0" orientation="landscape" r:id="rId1"/>
  <headerFooter>
    <oddHeader>&amp;C&amp;"Arial,Bold"&amp;14Received Bids
&amp;A Competitive Oil and Gas Lease Sales Bid Data
06/03/2021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CIA 2021W</vt:lpstr>
      <vt:lpstr>'CIA 2021W'!Print_Titles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2021-06-08T17:36:07Z</dcterms:modified>
</cp:coreProperties>
</file>